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104858\Box\02.社外秘-210_健康保険組合\千葉\ウォーキング\"/>
    </mc:Choice>
  </mc:AlternateContent>
  <xr:revisionPtr revIDLastSave="0" documentId="13_ncr:1_{017575FF-1916-4E4A-A24A-16EAB253F33B}" xr6:coauthVersionLast="47" xr6:coauthVersionMax="47" xr10:uidLastSave="{00000000-0000-0000-0000-000000000000}"/>
  <workbookProtection workbookPassword="CE28" lockStructure="1"/>
  <bookViews>
    <workbookView xWindow="-120" yWindow="-120" windowWidth="29040" windowHeight="15840" xr2:uid="{00000000-000D-0000-FFFF-FFFF00000000}"/>
  </bookViews>
  <sheets>
    <sheet name="記録" sheetId="1" r:id="rId1"/>
  </sheets>
  <definedNames>
    <definedName name="_xlnm.Print_Area" localSheetId="0">記録!$B$1:$Q$53</definedName>
    <definedName name="Z_ECA9E513_2415_4BDA_A374_0E0CF49BCDA8_.wvu.PrintArea" localSheetId="0" hidden="1">記録!$B$1:$Q$53</definedName>
  </definedNames>
  <calcPr calcId="191029"/>
  <customWorkbookViews>
    <customWorkbookView name="Administrator - 個人用ビュー" guid="{ECA9E513-2415-4BDA-A374-0E0CF49BCDA8}" mergeInterval="0" personalView="1" maximized="1" xWindow="-8" yWindow="-8" windowWidth="1382" windowHeight="74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C8" i="1"/>
  <c r="M8" i="1"/>
  <c r="P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P30" i="1" l="1"/>
  <c r="P31" i="1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K9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1" i="1"/>
  <c r="K12" i="1"/>
  <c r="K10" i="1"/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</calcChain>
</file>

<file path=xl/sharedStrings.xml><?xml version="1.0" encoding="utf-8"?>
<sst xmlns="http://schemas.openxmlformats.org/spreadsheetml/2006/main" count="62" uniqueCount="48">
  <si>
    <t>種目</t>
    <rPh sb="0" eb="2">
      <t>シュモク</t>
    </rPh>
    <phoneticPr fontId="2"/>
  </si>
  <si>
    <t>時間</t>
    <rPh sb="0" eb="2">
      <t>ジカン</t>
    </rPh>
    <phoneticPr fontId="2"/>
  </si>
  <si>
    <t>30分</t>
    <rPh sb="2" eb="3">
      <t>フン</t>
    </rPh>
    <phoneticPr fontId="2"/>
  </si>
  <si>
    <t>10分</t>
    <rPh sb="2" eb="3">
      <t>フン</t>
    </rPh>
    <phoneticPr fontId="2"/>
  </si>
  <si>
    <t>1回</t>
    <rPh sb="1" eb="2">
      <t>カイ</t>
    </rPh>
    <phoneticPr fontId="2"/>
  </si>
  <si>
    <t>4,000歩</t>
    <rPh sb="5" eb="6">
      <t>ホ</t>
    </rPh>
    <phoneticPr fontId="2"/>
  </si>
  <si>
    <t>2,000歩</t>
    <rPh sb="1" eb="6">
      <t>０００ホ</t>
    </rPh>
    <phoneticPr fontId="2"/>
  </si>
  <si>
    <t>5,000歩</t>
    <rPh sb="1" eb="6">
      <t>０００ホ</t>
    </rPh>
    <phoneticPr fontId="2"/>
  </si>
  <si>
    <t>3,000歩</t>
    <rPh sb="1" eb="6">
      <t>０００ホ</t>
    </rPh>
    <phoneticPr fontId="2"/>
  </si>
  <si>
    <t>500歩</t>
    <rPh sb="3" eb="4">
      <t>ホ</t>
    </rPh>
    <phoneticPr fontId="2"/>
  </si>
  <si>
    <t>※カロリー換算から歩数表示したものです</t>
    <rPh sb="5" eb="7">
      <t>カンサン</t>
    </rPh>
    <rPh sb="9" eb="11">
      <t>ホスウ</t>
    </rPh>
    <rPh sb="11" eb="13">
      <t>ヒョウジ</t>
    </rPh>
    <phoneticPr fontId="2"/>
  </si>
  <si>
    <t>保険証</t>
    <rPh sb="0" eb="3">
      <t>ホケンショウ</t>
    </rPh>
    <phoneticPr fontId="6"/>
  </si>
  <si>
    <t>氏　名</t>
    <rPh sb="0" eb="1">
      <t>シ</t>
    </rPh>
    <rPh sb="2" eb="3">
      <t>メイ</t>
    </rPh>
    <phoneticPr fontId="6"/>
  </si>
  <si>
    <t>所　属</t>
    <rPh sb="0" eb="1">
      <t>ショ</t>
    </rPh>
    <rPh sb="2" eb="3">
      <t>ゾク</t>
    </rPh>
    <phoneticPr fontId="6"/>
  </si>
  <si>
    <t>記号</t>
    <rPh sb="0" eb="2">
      <t>キゴウ</t>
    </rPh>
    <phoneticPr fontId="2"/>
  </si>
  <si>
    <t>番号</t>
    <rPh sb="0" eb="2">
      <t>バンゴウ</t>
    </rPh>
    <phoneticPr fontId="2"/>
  </si>
  <si>
    <t xml:space="preserve"> ・歩いた時間から</t>
    <rPh sb="2" eb="3">
      <t>アル</t>
    </rPh>
    <rPh sb="5" eb="7">
      <t>ジカン</t>
    </rPh>
    <phoneticPr fontId="2"/>
  </si>
  <si>
    <t xml:space="preserve"> ・歩いた距離から</t>
    <rPh sb="2" eb="3">
      <t>アル</t>
    </rPh>
    <rPh sb="5" eb="7">
      <t>キョリ</t>
    </rPh>
    <phoneticPr fontId="2"/>
  </si>
  <si>
    <t>歩 数</t>
    <rPh sb="0" eb="1">
      <t>ポ</t>
    </rPh>
    <rPh sb="2" eb="3">
      <t>スウ</t>
    </rPh>
    <phoneticPr fontId="6"/>
  </si>
  <si>
    <t>1ゲーム</t>
  </si>
  <si>
    <t>1,000歩</t>
    <rPh sb="1" eb="6">
      <t>０００ホ</t>
    </rPh>
    <phoneticPr fontId="2"/>
  </si>
  <si>
    <t>2,000歩</t>
    <rPh sb="5" eb="6">
      <t>ホ</t>
    </rPh>
    <phoneticPr fontId="2"/>
  </si>
  <si>
    <t>＝歩数</t>
    <rPh sb="1" eb="3">
      <t>ホスウ</t>
    </rPh>
    <phoneticPr fontId="2"/>
  </si>
  <si>
    <t>歩数換算</t>
    <rPh sb="0" eb="2">
      <t>ホスウ</t>
    </rPh>
    <rPh sb="2" eb="4">
      <t>カンサン</t>
    </rPh>
    <phoneticPr fontId="2"/>
  </si>
  <si>
    <t>合計歩数</t>
    <rPh sb="0" eb="2">
      <t>ゴウケイ</t>
    </rPh>
    <rPh sb="2" eb="4">
      <t>ホスウ</t>
    </rPh>
    <phoneticPr fontId="6"/>
  </si>
  <si>
    <t>累計歩数</t>
    <rPh sb="0" eb="1">
      <t>ルイ</t>
    </rPh>
    <rPh sb="1" eb="2">
      <t>ケイ</t>
    </rPh>
    <rPh sb="2" eb="4">
      <t>ホスウ</t>
    </rPh>
    <phoneticPr fontId="6"/>
  </si>
  <si>
    <t>６０日間の平均歩数</t>
    <rPh sb="2" eb="4">
      <t>ニチカン</t>
    </rPh>
    <rPh sb="5" eb="7">
      <t>ヘイキン</t>
    </rPh>
    <rPh sb="7" eb="9">
      <t>ホスウ</t>
    </rPh>
    <phoneticPr fontId="6"/>
  </si>
  <si>
    <t>歩数</t>
    <rPh sb="0" eb="1">
      <t>ポ</t>
    </rPh>
    <rPh sb="1" eb="2">
      <t>スウ</t>
    </rPh>
    <phoneticPr fontId="6"/>
  </si>
  <si>
    <t>(ご記入の個人情報はウォーキングキャンペーン以外の目的には使用いたしません)</t>
    <rPh sb="22" eb="24">
      <t>イガイ</t>
    </rPh>
    <rPh sb="25" eb="27">
      <t>モクテキ</t>
    </rPh>
    <phoneticPr fontId="6"/>
  </si>
  <si>
    <t>　　歩いた時間(分)×100 = 歩数</t>
    <rPh sb="2" eb="3">
      <t>アル</t>
    </rPh>
    <rPh sb="5" eb="7">
      <t>ジカン</t>
    </rPh>
    <rPh sb="8" eb="9">
      <t>フン</t>
    </rPh>
    <rPh sb="17" eb="19">
      <t>ホスウ</t>
    </rPh>
    <phoneticPr fontId="2"/>
  </si>
  <si>
    <t>　　歩幅(身長－100)ｃｍ</t>
    <rPh sb="2" eb="4">
      <t>ホハバ</t>
    </rPh>
    <rPh sb="5" eb="7">
      <t>シンチョウ</t>
    </rPh>
    <phoneticPr fontId="2"/>
  </si>
  <si>
    <t>　　歩いた距離(m)×100</t>
    <rPh sb="2" eb="3">
      <t>アル</t>
    </rPh>
    <rPh sb="5" eb="7">
      <t>キョリ</t>
    </rPh>
    <phoneticPr fontId="2"/>
  </si>
  <si>
    <r>
      <rPr>
        <b/>
        <sz val="10"/>
        <rFont val="ＭＳ Ｐゴシック"/>
        <family val="3"/>
        <charset val="128"/>
      </rPr>
      <t>～ご参加いただいたご感想・ご意見などご記入をお願いいたします～</t>
    </r>
    <r>
      <rPr>
        <sz val="10"/>
        <rFont val="ＭＳ Ｐゴシック"/>
        <family val="3"/>
        <charset val="128"/>
      </rPr>
      <t xml:space="preserve">
　</t>
    </r>
    <r>
      <rPr>
        <sz val="9"/>
        <rFont val="ＭＳ Ｐゴシック"/>
        <family val="3"/>
        <charset val="128"/>
      </rPr>
      <t>(コメントは「すこやか」に掲載させていただくことがあります）</t>
    </r>
    <rPh sb="2" eb="4">
      <t>サンカ</t>
    </rPh>
    <rPh sb="10" eb="12">
      <t>カンソウ</t>
    </rPh>
    <rPh sb="14" eb="16">
      <t>イケン</t>
    </rPh>
    <rPh sb="19" eb="21">
      <t>キニュウ</t>
    </rPh>
    <rPh sb="23" eb="24">
      <t>ネガ</t>
    </rPh>
    <phoneticPr fontId="2"/>
  </si>
  <si>
    <t>　 （平均的な人の歩数は1分間に100歩）</t>
    <rPh sb="3" eb="6">
      <t>ヘイキンテキ</t>
    </rPh>
    <rPh sb="7" eb="8">
      <t>ヒト</t>
    </rPh>
    <rPh sb="9" eb="11">
      <t>ホスウ</t>
    </rPh>
    <rPh sb="13" eb="15">
      <t>フンカン</t>
    </rPh>
    <rPh sb="14" eb="15">
      <t>カン</t>
    </rPh>
    <rPh sb="19" eb="20">
      <t>ポ</t>
    </rPh>
    <phoneticPr fontId="2"/>
  </si>
  <si>
    <t>　ラジオ体操</t>
    <rPh sb="4" eb="6">
      <t>タイソウ</t>
    </rPh>
    <phoneticPr fontId="2"/>
  </si>
  <si>
    <t>　ボウリング</t>
    <phoneticPr fontId="2"/>
  </si>
  <si>
    <t>　サイクリング</t>
    <phoneticPr fontId="2"/>
  </si>
  <si>
    <t>　ジョギング</t>
    <phoneticPr fontId="2"/>
  </si>
  <si>
    <t>　水泳(平泳)</t>
    <rPh sb="1" eb="3">
      <t>スイエイ</t>
    </rPh>
    <rPh sb="4" eb="6">
      <t>ヒラオヨ</t>
    </rPh>
    <phoneticPr fontId="2"/>
  </si>
  <si>
    <t>　水泳(クロール)</t>
    <phoneticPr fontId="2"/>
  </si>
  <si>
    <t>　エアロビクス</t>
    <phoneticPr fontId="2"/>
  </si>
  <si>
    <t>　テニス</t>
    <phoneticPr fontId="2"/>
  </si>
  <si>
    <t>　軽いスポーツ</t>
    <rPh sb="1" eb="2">
      <t>カル</t>
    </rPh>
    <phoneticPr fontId="2"/>
  </si>
  <si>
    <t>　中程度スポーツ</t>
    <rPh sb="1" eb="4">
      <t>チュウテイド</t>
    </rPh>
    <phoneticPr fontId="2"/>
  </si>
  <si>
    <t>　重いスポーツ</t>
    <rPh sb="1" eb="2">
      <t>オモ</t>
    </rPh>
    <phoneticPr fontId="2"/>
  </si>
  <si>
    <t>（平均な人の歩幅は身長から100ｃｍ引いた値）</t>
    <rPh sb="1" eb="3">
      <t>ヘイキン</t>
    </rPh>
    <rPh sb="4" eb="5">
      <t>ヒト</t>
    </rPh>
    <rPh sb="6" eb="8">
      <t>ホハバ</t>
    </rPh>
    <rPh sb="9" eb="11">
      <t>シンチョウ</t>
    </rPh>
    <rPh sb="18" eb="19">
      <t>ヒ</t>
    </rPh>
    <rPh sb="21" eb="22">
      <t>アタイ</t>
    </rPh>
    <phoneticPr fontId="2"/>
  </si>
  <si>
    <r>
      <rPr>
        <b/>
        <u val="double"/>
        <sz val="14"/>
        <color rgb="FF0070C0"/>
        <rFont val="ＭＳ Ｐゴシック"/>
        <family val="3"/>
        <charset val="128"/>
      </rPr>
      <t xml:space="preserve">第25回 </t>
    </r>
    <r>
      <rPr>
        <b/>
        <u val="double"/>
        <sz val="16"/>
        <color rgb="FF0070C0"/>
        <rFont val="ＭＳ Ｐゴシック"/>
        <family val="3"/>
        <charset val="128"/>
      </rPr>
      <t>「健康づくりウォーキング」 記録表</t>
    </r>
    <rPh sb="0" eb="1">
      <t>ダイ</t>
    </rPh>
    <rPh sb="3" eb="4">
      <t>カイ</t>
    </rPh>
    <rPh sb="6" eb="8">
      <t>ケンコウ</t>
    </rPh>
    <rPh sb="19" eb="21">
      <t>キロク</t>
    </rPh>
    <rPh sb="21" eb="22">
      <t>ヒョウ</t>
    </rPh>
    <phoneticPr fontId="2"/>
  </si>
  <si>
    <t>記録表提出期限
12月5日（金）事業所担当者必着</t>
    <rPh sb="0" eb="3">
      <t>キロクヒョウ</t>
    </rPh>
    <rPh sb="3" eb="7">
      <t>テイシュツキゲン</t>
    </rPh>
    <rPh sb="10" eb="11">
      <t>ガツ</t>
    </rPh>
    <rPh sb="12" eb="13">
      <t>ニチ</t>
    </rPh>
    <rPh sb="14" eb="15">
      <t>キン</t>
    </rPh>
    <rPh sb="16" eb="19">
      <t>ジギョウショ</t>
    </rPh>
    <rPh sb="19" eb="22">
      <t>タントウシャ</t>
    </rPh>
    <rPh sb="22" eb="24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</si>
</sst>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mm/dd"/>
    <numFmt numFmtId="178" formatCode="[$-411]ggge&quot;年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u val="double"/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 val="double"/>
      <sz val="16"/>
      <color rgb="FF0070C0"/>
      <name val="ＭＳ Ｐゴシック"/>
      <family val="3"/>
      <charset val="128"/>
    </font>
    <font>
      <b/>
      <u val="double"/>
      <sz val="14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/>
      <diagonal/>
    </border>
    <border>
      <left/>
      <right style="hair">
        <color theme="0" tint="-0.14996795556505021"/>
      </right>
      <top style="hair">
        <color theme="0" tint="-0.14993743705557422"/>
      </top>
      <bottom/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double">
        <color indexed="64"/>
      </top>
      <bottom style="hair">
        <color theme="0" tint="-0.14993743705557422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77" fontId="0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2" xfId="1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77" fontId="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176" fontId="1" fillId="0" borderId="6" xfId="1" applyNumberFormat="1" applyFont="1" applyFill="1" applyBorder="1" applyAlignment="1" applyProtection="1">
      <alignment horizontal="right" vertical="center" shrinkToFit="1"/>
      <protection locked="0"/>
    </xf>
    <xf numFmtId="176" fontId="16" fillId="0" borderId="6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  <protection locked="0"/>
    </xf>
    <xf numFmtId="177" fontId="1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6" xfId="1" applyNumberFormat="1" applyFont="1" applyFill="1" applyBorder="1" applyAlignment="1" applyProtection="1">
      <alignment vertical="center" shrinkToFit="1"/>
      <protection locked="0"/>
    </xf>
    <xf numFmtId="176" fontId="16" fillId="0" borderId="6" xfId="0" applyNumberFormat="1" applyFont="1" applyFill="1" applyBorder="1" applyAlignment="1" applyProtection="1">
      <alignment vertical="center" shrinkToFit="1"/>
      <protection locked="0"/>
    </xf>
    <xf numFmtId="177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176" fontId="1" fillId="0" borderId="0" xfId="1" applyNumberFormat="1" applyFont="1" applyFill="1" applyBorder="1" applyAlignment="1" applyProtection="1">
      <alignment vertical="center" shrinkToFit="1"/>
      <protection locked="0"/>
    </xf>
    <xf numFmtId="176" fontId="16" fillId="0" borderId="0" xfId="0" applyNumberFormat="1" applyFont="1" applyFill="1" applyBorder="1" applyAlignment="1" applyProtection="1">
      <alignment vertical="center" shrinkToFit="1"/>
      <protection locked="0"/>
    </xf>
    <xf numFmtId="177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0" xfId="1" applyNumberFormat="1" applyFill="1" applyBorder="1" applyAlignment="1" applyProtection="1">
      <alignment horizontal="right" vertical="center" shrinkToFit="1"/>
      <protection locked="0"/>
    </xf>
    <xf numFmtId="176" fontId="0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176" fontId="0" fillId="0" borderId="0" xfId="1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38" fontId="1" fillId="0" borderId="0" xfId="1" applyFill="1" applyBorder="1" applyAlignment="1" applyProtection="1">
      <alignment horizontal="right" vertical="center" shrinkToFit="1"/>
      <protection locked="0"/>
    </xf>
    <xf numFmtId="38" fontId="0" fillId="0" borderId="0" xfId="0" applyNumberFormat="1" applyFont="1" applyFill="1" applyBorder="1" applyAlignment="1" applyProtection="1">
      <alignment vertical="center" shrinkToFit="1"/>
      <protection locked="0"/>
    </xf>
    <xf numFmtId="176" fontId="0" fillId="2" borderId="10" xfId="0" applyNumberFormat="1" applyFont="1" applyFill="1" applyBorder="1" applyAlignment="1" applyProtection="1">
      <alignment horizontal="right" vertical="center" shrinkToFit="1"/>
    </xf>
    <xf numFmtId="176" fontId="0" fillId="2" borderId="2" xfId="0" applyNumberFormat="1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14" fillId="0" borderId="9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20" xfId="0" applyFont="1" applyFill="1" applyBorder="1" applyProtection="1">
      <alignment vertical="center"/>
      <protection locked="0"/>
    </xf>
    <xf numFmtId="0" fontId="0" fillId="0" borderId="21" xfId="0" applyFont="1" applyFill="1" applyBorder="1" applyProtection="1">
      <alignment vertical="center"/>
      <protection locked="0"/>
    </xf>
    <xf numFmtId="0" fontId="5" fillId="0" borderId="20" xfId="0" applyFont="1" applyFill="1" applyBorder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Protection="1">
      <alignment vertical="center"/>
    </xf>
    <xf numFmtId="0" fontId="10" fillId="0" borderId="11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horizontal="left" vertical="top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protection locked="0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vertical="center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Protection="1">
      <alignment vertical="center"/>
      <protection locked="0"/>
    </xf>
    <xf numFmtId="0" fontId="24" fillId="0" borderId="24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0" fillId="0" borderId="24" xfId="0" applyFont="1" applyFill="1" applyBorder="1" applyProtection="1">
      <alignment vertical="center"/>
      <protection locked="0"/>
    </xf>
    <xf numFmtId="0" fontId="0" fillId="0" borderId="25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0" fillId="0" borderId="26" xfId="0" applyFont="1" applyFill="1" applyBorder="1" applyProtection="1">
      <alignment vertical="center"/>
      <protection locked="0"/>
    </xf>
    <xf numFmtId="0" fontId="0" fillId="0" borderId="27" xfId="0" applyFont="1" applyFill="1" applyBorder="1" applyProtection="1">
      <alignment vertical="center"/>
      <protection locked="0"/>
    </xf>
    <xf numFmtId="0" fontId="4" fillId="0" borderId="28" xfId="0" applyFont="1" applyFill="1" applyBorder="1" applyAlignment="1" applyProtection="1">
      <alignment vertical="top"/>
    </xf>
    <xf numFmtId="0" fontId="3" fillId="0" borderId="27" xfId="0" applyFont="1" applyFill="1" applyBorder="1" applyProtection="1">
      <alignment vertical="center"/>
    </xf>
    <xf numFmtId="0" fontId="0" fillId="0" borderId="27" xfId="0" applyFont="1" applyFill="1" applyBorder="1" applyProtection="1">
      <alignment vertical="center"/>
    </xf>
    <xf numFmtId="0" fontId="0" fillId="0" borderId="27" xfId="0" applyFill="1" applyBorder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 shrinkToFit="1"/>
      <protection locked="0"/>
    </xf>
    <xf numFmtId="0" fontId="0" fillId="0" borderId="29" xfId="0" applyFont="1" applyFill="1" applyBorder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left" vertical="top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178" fontId="5" fillId="2" borderId="1" xfId="0" applyNumberFormat="1" applyFont="1" applyFill="1" applyBorder="1" applyAlignment="1" applyProtection="1">
      <alignment horizontal="left" vertical="center"/>
      <protection locked="0"/>
    </xf>
    <xf numFmtId="178" fontId="5" fillId="2" borderId="10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top" wrapText="1" shrinkToFit="1"/>
      <protection locked="0"/>
    </xf>
    <xf numFmtId="0" fontId="23" fillId="0" borderId="22" xfId="0" applyFont="1" applyFill="1" applyBorder="1" applyAlignment="1" applyProtection="1">
      <alignment horizontal="center" vertical="top" wrapText="1" shrinkToFit="1"/>
      <protection locked="0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 indent="1"/>
      <protection locked="0"/>
    </xf>
    <xf numFmtId="0" fontId="8" fillId="2" borderId="2" xfId="0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312421</xdr:colOff>
      <xdr:row>1</xdr:row>
      <xdr:rowOff>53340</xdr:rowOff>
    </xdr:from>
    <xdr:to>
      <xdr:col>12</xdr:col>
      <xdr:colOff>320041</xdr:colOff>
      <xdr:row>5</xdr:row>
      <xdr:rowOff>45719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8141" y="449580"/>
          <a:ext cx="906780" cy="906779"/>
        </a:xfrm>
        <a:prstGeom prst="rect">
          <a:avLst/>
        </a:prstGeom>
      </xdr:spPr>
    </xdr:pic>
    <xdr:clientData/>
  </xdr:twoCellAnchor>
  <xdr:twoCellAnchor>
    <xdr:from>
      <xdr:col>2</xdr:col>
      <xdr:colOff>406400</xdr:colOff>
      <xdr:row>38</xdr:row>
      <xdr:rowOff>144780</xdr:rowOff>
    </xdr:from>
    <xdr:to>
      <xdr:col>9</xdr:col>
      <xdr:colOff>30480</xdr:colOff>
      <xdr:row>39</xdr:row>
      <xdr:rowOff>127000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/>
        </xdr:cNvSpPr>
      </xdr:nvSpPr>
      <xdr:spPr bwMode="auto">
        <a:xfrm>
          <a:off x="695960" y="7962900"/>
          <a:ext cx="2565400" cy="180340"/>
        </a:xfrm>
        <a:prstGeom prst="rect">
          <a:avLst/>
        </a:prstGeom>
      </xdr:spPr>
      <xdr:txBody>
        <a:bodyPr wrap="square" lIns="0" tIns="0" rIns="0" bIns="0" numCol="1" fromWordArt="1">
          <a:prstTxWarp prst="textPlain">
            <a:avLst>
              <a:gd name="adj" fmla="val 50000"/>
            </a:avLst>
          </a:prstTxWarp>
          <a:noAutofit/>
        </a:bodyPr>
        <a:lstStyle/>
        <a:p>
          <a:pPr marL="609600" algn="just">
            <a:spcAft>
              <a:spcPts val="0"/>
            </a:spcAft>
          </a:pPr>
          <a:r>
            <a:rPr lang="ja-JP" alt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HGP創英角ｺﾞｼｯｸUB" panose="020B0900000000000000" pitchFamily="50" charset="-128"/>
              <a:cs typeface="ＭＳ Ｐゴシック" panose="020B0600070205080204" pitchFamily="50" charset="-128"/>
            </a:rPr>
            <a:t>ウォーキング以外の運動で置き換えＯＫ</a:t>
          </a:r>
          <a:endParaRPr lang="ja-JP" sz="9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487680</xdr:colOff>
      <xdr:row>39</xdr:row>
      <xdr:rowOff>152400</xdr:rowOff>
    </xdr:from>
    <xdr:to>
      <xdr:col>15</xdr:col>
      <xdr:colOff>365760</xdr:colOff>
      <xdr:row>40</xdr:row>
      <xdr:rowOff>144780</xdr:rowOff>
    </xdr:to>
    <xdr:sp macro="" textlink="">
      <xdr:nvSpPr>
        <xdr:cNvPr id="16" name="WordArt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/>
        </xdr:cNvSpPr>
      </xdr:nvSpPr>
      <xdr:spPr bwMode="auto">
        <a:xfrm>
          <a:off x="3718560" y="8168640"/>
          <a:ext cx="2735580" cy="190500"/>
        </a:xfrm>
        <a:prstGeom prst="rect">
          <a:avLst/>
        </a:prstGeom>
      </xdr:spPr>
      <xdr:txBody>
        <a:bodyPr wrap="square" lIns="0" tIns="0" rIns="0" bIns="0" numCol="1" fromWordArt="1">
          <a:prstTxWarp prst="textPlain">
            <a:avLst>
              <a:gd name="adj" fmla="val 50000"/>
            </a:avLst>
          </a:prstTxWarp>
          <a:noAutofit/>
        </a:bodyPr>
        <a:lstStyle/>
        <a:p>
          <a:pPr marL="609600" algn="just">
            <a:spcAft>
              <a:spcPts val="0"/>
            </a:spcAft>
          </a:pPr>
          <a:r>
            <a:rPr lang="ja-JP" altLang="en-US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Ｐゴシック" panose="020B0600070205080204" pitchFamily="50" charset="-128"/>
              <a:ea typeface="HGP創英角ｺﾞｼｯｸUB" panose="020B0900000000000000" pitchFamily="50" charset="-128"/>
              <a:cs typeface="ＭＳ Ｐゴシック" panose="020B0600070205080204" pitchFamily="50" charset="-128"/>
            </a:rPr>
            <a:t>歩数計を使わなかった場合の歩数計算</a:t>
          </a:r>
          <a:endParaRPr lang="ja-JP" sz="10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457200</xdr:colOff>
      <xdr:row>41</xdr:row>
      <xdr:rowOff>76200</xdr:rowOff>
    </xdr:from>
    <xdr:to>
      <xdr:col>15</xdr:col>
      <xdr:colOff>502920</xdr:colOff>
      <xdr:row>51</xdr:row>
      <xdr:rowOff>7620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688080" y="8740140"/>
          <a:ext cx="2903220" cy="1844040"/>
        </a:xfrm>
        <a:prstGeom prst="roundRect">
          <a:avLst/>
        </a:prstGeom>
        <a:noFill/>
        <a:ln w="28575">
          <a:solidFill>
            <a:schemeClr val="accent5">
              <a:lumMod val="40000"/>
              <a:lumOff val="60000"/>
            </a:schemeClr>
          </a:solidFill>
        </a:ln>
        <a:effectLst>
          <a:glow rad="635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75000"/>
            </a:lnSpc>
            <a:spcAft>
              <a:spcPts val="0"/>
            </a:spcAft>
          </a:pPr>
          <a:r>
            <a:rPr lang="ja-JP" altLang="en-US" sz="1100" b="1" kern="100" cap="none" spc="0">
              <a:ln w="22225">
                <a:noFill/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　</a:t>
          </a:r>
          <a:endParaRPr lang="ja-JP" sz="1100" b="1" kern="100" cap="none" spc="0">
            <a:ln w="22225">
              <a:noFill/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228600</xdr:colOff>
      <xdr:row>47</xdr:row>
      <xdr:rowOff>182880</xdr:rowOff>
    </xdr:from>
    <xdr:to>
      <xdr:col>13</xdr:col>
      <xdr:colOff>259080</xdr:colOff>
      <xdr:row>47</xdr:row>
      <xdr:rowOff>182880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4084320" y="9997440"/>
          <a:ext cx="1371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198120</xdr:colOff>
      <xdr:row>0</xdr:row>
      <xdr:rowOff>30480</xdr:rowOff>
    </xdr:from>
    <xdr:to>
      <xdr:col>15</xdr:col>
      <xdr:colOff>571499</xdr:colOff>
      <xdr:row>4</xdr:row>
      <xdr:rowOff>266699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0" y="30480"/>
          <a:ext cx="1706879" cy="128015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54"/>
  <sheetViews>
    <sheetView showGridLines="0" tabSelected="1" zoomScaleNormal="100" workbookViewId="0"/>
  </sheetViews>
  <sheetFormatPr defaultColWidth="8.875" defaultRowHeight="15" customHeight="1" x14ac:dyDescent="0.15"/>
  <cols>
    <col min="1" max="1" width="2.5" style="2" customWidth="1"/>
    <col min="2" max="2" width="1.75" style="2" customWidth="1"/>
    <col min="3" max="3" width="6.5" style="2" customWidth="1"/>
    <col min="4" max="4" width="3.875" style="2" customWidth="1"/>
    <col min="5" max="5" width="9.125" style="2" customWidth="1"/>
    <col min="6" max="6" width="10.75" style="2" customWidth="1"/>
    <col min="7" max="7" width="2.375" style="2" customWidth="1"/>
    <col min="8" max="8" width="6.5" style="2" customWidth="1"/>
    <col min="9" max="9" width="3.875" style="2" customWidth="1"/>
    <col min="10" max="10" width="9.125" style="2" customWidth="1"/>
    <col min="11" max="11" width="10.75" style="2" customWidth="1"/>
    <col min="12" max="12" width="2.375" style="2" customWidth="1"/>
    <col min="13" max="13" width="6.5" style="2" customWidth="1"/>
    <col min="14" max="14" width="3.875" style="2" customWidth="1"/>
    <col min="15" max="15" width="9.125" style="2" customWidth="1"/>
    <col min="16" max="16" width="10.75" style="2" customWidth="1"/>
    <col min="17" max="17" width="1.75" style="2" customWidth="1"/>
    <col min="18" max="18" width="12.375" style="2" customWidth="1"/>
    <col min="19" max="20" width="10" style="2" customWidth="1"/>
    <col min="21" max="21" width="7" style="2" customWidth="1"/>
    <col min="22" max="23" width="9.5" style="2" customWidth="1"/>
    <col min="24" max="25" width="9" style="2" customWidth="1"/>
    <col min="26" max="26" width="10" style="2" customWidth="1"/>
    <col min="27" max="27" width="14.125" style="2" customWidth="1"/>
    <col min="28" max="28" width="8.75" style="2" customWidth="1"/>
    <col min="29" max="29" width="10.875" style="2" customWidth="1"/>
    <col min="30" max="30" width="1.5" style="2" customWidth="1"/>
    <col min="31" max="31" width="1.5" style="5" customWidth="1"/>
    <col min="32" max="16384" width="8.875" style="2"/>
  </cols>
  <sheetData>
    <row r="1" spans="2:35" ht="31.15" customHeight="1" x14ac:dyDescent="0.15">
      <c r="B1" s="75"/>
      <c r="C1" s="76" t="s">
        <v>46</v>
      </c>
      <c r="D1" s="77"/>
      <c r="E1" s="78"/>
      <c r="F1" s="77"/>
      <c r="G1" s="77"/>
      <c r="H1" s="77"/>
      <c r="I1" s="77"/>
      <c r="J1" s="77"/>
      <c r="K1" s="78"/>
      <c r="L1" s="78"/>
      <c r="M1" s="78"/>
      <c r="N1" s="78"/>
      <c r="O1" s="78"/>
      <c r="P1" s="78"/>
      <c r="Q1" s="79"/>
      <c r="R1" s="3"/>
      <c r="S1" s="1"/>
      <c r="U1" s="1"/>
      <c r="V1" s="1"/>
      <c r="W1" s="1"/>
      <c r="X1" s="1"/>
      <c r="Y1" s="1"/>
      <c r="Z1" s="1"/>
      <c r="AD1" s="1"/>
      <c r="AE1" s="1"/>
      <c r="AF1" s="1"/>
      <c r="AG1" s="1"/>
      <c r="AH1" s="1"/>
      <c r="AI1" s="1"/>
    </row>
    <row r="2" spans="2:35" ht="9" customHeight="1" x14ac:dyDescent="0.15">
      <c r="B2" s="49"/>
      <c r="C2" s="47"/>
      <c r="D2" s="48"/>
      <c r="E2" s="5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50"/>
      <c r="R2" s="3"/>
      <c r="S2" s="1"/>
      <c r="U2" s="1"/>
      <c r="V2" s="1"/>
      <c r="W2" s="1"/>
      <c r="X2" s="1"/>
      <c r="Y2" s="1"/>
      <c r="Z2" s="1"/>
      <c r="AC2" s="4"/>
      <c r="AD2" s="1"/>
      <c r="AE2" s="1"/>
      <c r="AF2" s="1"/>
      <c r="AG2" s="1"/>
      <c r="AH2" s="1"/>
      <c r="AI2" s="1"/>
    </row>
    <row r="3" spans="2:35" ht="21" customHeight="1" x14ac:dyDescent="0.15">
      <c r="B3" s="49"/>
      <c r="C3" s="101" t="s">
        <v>13</v>
      </c>
      <c r="D3" s="101"/>
      <c r="E3" s="98"/>
      <c r="F3" s="98"/>
      <c r="G3" s="98"/>
      <c r="H3" s="98"/>
      <c r="I3" s="98"/>
      <c r="J3" s="98"/>
      <c r="K3" s="5"/>
      <c r="L3" s="5"/>
      <c r="M3" s="5"/>
      <c r="N3" s="5"/>
      <c r="O3" s="5"/>
      <c r="P3" s="5"/>
      <c r="Q3" s="50"/>
      <c r="S3" s="1"/>
      <c r="U3" s="1"/>
      <c r="V3" s="1"/>
      <c r="W3" s="1"/>
      <c r="X3" s="1"/>
      <c r="Y3" s="1"/>
      <c r="Z3" s="1"/>
    </row>
    <row r="4" spans="2:35" ht="21" customHeight="1" x14ac:dyDescent="0.15">
      <c r="B4" s="49"/>
      <c r="C4" s="102" t="s">
        <v>11</v>
      </c>
      <c r="D4" s="102"/>
      <c r="E4" s="73" t="s">
        <v>14</v>
      </c>
      <c r="F4" s="74"/>
      <c r="G4" s="100" t="s">
        <v>15</v>
      </c>
      <c r="H4" s="100"/>
      <c r="I4" s="99"/>
      <c r="J4" s="99"/>
      <c r="K4" s="5"/>
      <c r="L4" s="5"/>
      <c r="N4" s="5"/>
      <c r="O4" s="5"/>
      <c r="P4" s="5"/>
      <c r="Q4" s="50"/>
      <c r="S4" s="1"/>
      <c r="U4" s="1"/>
      <c r="V4" s="1"/>
      <c r="W4" s="1"/>
      <c r="X4" s="1"/>
      <c r="Y4" s="1"/>
      <c r="Z4" s="1"/>
    </row>
    <row r="5" spans="2:35" ht="21" customHeight="1" x14ac:dyDescent="0.15">
      <c r="B5" s="49"/>
      <c r="C5" s="101" t="s">
        <v>12</v>
      </c>
      <c r="D5" s="101"/>
      <c r="E5" s="98"/>
      <c r="F5" s="98"/>
      <c r="G5" s="98"/>
      <c r="H5" s="98"/>
      <c r="I5" s="98"/>
      <c r="J5" s="98"/>
      <c r="K5" s="5"/>
      <c r="L5" s="5"/>
      <c r="M5" s="65"/>
      <c r="N5" s="5"/>
      <c r="O5" s="5"/>
      <c r="P5" s="5"/>
      <c r="Q5" s="50"/>
      <c r="S5" s="1"/>
      <c r="U5" s="1"/>
      <c r="V5" s="1"/>
      <c r="W5" s="1"/>
      <c r="X5" s="1"/>
      <c r="Y5" s="1"/>
      <c r="Z5" s="1"/>
    </row>
    <row r="6" spans="2:35" ht="13.9" customHeight="1" x14ac:dyDescent="0.15">
      <c r="B6" s="49"/>
      <c r="C6" s="81" t="s">
        <v>28</v>
      </c>
      <c r="D6" s="80"/>
      <c r="E6" s="80"/>
      <c r="F6" s="80"/>
      <c r="G6" s="80"/>
      <c r="H6" s="80"/>
      <c r="I6" s="80"/>
      <c r="J6" s="80"/>
      <c r="K6" s="5"/>
      <c r="L6" s="5"/>
      <c r="M6" s="103" t="s">
        <v>47</v>
      </c>
      <c r="N6" s="103"/>
      <c r="O6" s="103"/>
      <c r="P6" s="103"/>
      <c r="Q6" s="50"/>
      <c r="S6" s="1"/>
      <c r="U6" s="1"/>
      <c r="V6" s="1"/>
      <c r="W6" s="1"/>
      <c r="X6" s="1"/>
      <c r="Y6" s="1"/>
      <c r="Z6" s="1"/>
    </row>
    <row r="7" spans="2:35" ht="18.75" x14ac:dyDescent="0.15">
      <c r="B7" s="49"/>
      <c r="D7" s="5"/>
      <c r="E7" s="5"/>
      <c r="F7" s="5"/>
      <c r="G7" s="5"/>
      <c r="H7" s="5"/>
      <c r="I7" s="5"/>
      <c r="J7" s="5"/>
      <c r="K7" s="5"/>
      <c r="L7" s="5"/>
      <c r="M7" s="104"/>
      <c r="N7" s="104"/>
      <c r="O7" s="104"/>
      <c r="P7" s="104"/>
      <c r="Q7" s="50"/>
      <c r="S7" s="1"/>
      <c r="U7" s="1"/>
      <c r="V7" s="1"/>
      <c r="W7" s="1"/>
      <c r="X7" s="1"/>
      <c r="Y7" s="1"/>
      <c r="Z7" s="1"/>
    </row>
    <row r="8" spans="2:35" ht="16.149999999999999" customHeight="1" x14ac:dyDescent="0.15">
      <c r="B8" s="49"/>
      <c r="C8" s="95">
        <f>C9</f>
        <v>45931</v>
      </c>
      <c r="D8" s="96"/>
      <c r="E8" s="6" t="s">
        <v>27</v>
      </c>
      <c r="F8" s="6" t="s">
        <v>25</v>
      </c>
      <c r="G8" s="5"/>
      <c r="H8" s="95">
        <f>H9</f>
        <v>45951</v>
      </c>
      <c r="I8" s="96"/>
      <c r="J8" s="6" t="s">
        <v>18</v>
      </c>
      <c r="K8" s="6" t="s">
        <v>25</v>
      </c>
      <c r="L8" s="5"/>
      <c r="M8" s="95">
        <f>M9</f>
        <v>45971</v>
      </c>
      <c r="N8" s="96"/>
      <c r="O8" s="6" t="s">
        <v>27</v>
      </c>
      <c r="P8" s="6" t="s">
        <v>25</v>
      </c>
      <c r="Q8" s="50"/>
      <c r="Z8" s="1"/>
    </row>
    <row r="9" spans="2:35" ht="16.149999999999999" customHeight="1" x14ac:dyDescent="0.15">
      <c r="B9" s="49"/>
      <c r="C9" s="7">
        <v>45931</v>
      </c>
      <c r="D9" s="45" t="str">
        <f t="shared" ref="D9:D28" si="0">IF(WEEKDAY(C9)=1,"日",IF(WEEKDAY(C9)=2,"月",IF(WEEKDAY(C9)=3,"火",IF(WEEKDAY(C9)=4,"水",IF(WEEKDAY(C9)=5,"木",IF(WEEKDAY(C9)=6,"金","土"))))))</f>
        <v>水</v>
      </c>
      <c r="E9" s="8"/>
      <c r="F9" s="43" t="str">
        <f>IF(E9="","　",E9)</f>
        <v>　</v>
      </c>
      <c r="G9" s="26"/>
      <c r="H9" s="7">
        <v>45951</v>
      </c>
      <c r="I9" s="46" t="str">
        <f t="shared" ref="I9:I28" si="1">IF(WEEKDAY(H9)=1,"日",IF(WEEKDAY(H9)=2,"月",IF(WEEKDAY(H9)=3,"火",IF(WEEKDAY(H9)=4,"水",IF(WEEKDAY(H9)=5,"木",IF(WEEKDAY(H9)=6,"金","土"))))))</f>
        <v>火</v>
      </c>
      <c r="J9" s="9"/>
      <c r="K9" s="44" t="str">
        <f>IF(J9="","　",SUM(E$9:E$28,J$9:J9))</f>
        <v>　</v>
      </c>
      <c r="L9" s="26"/>
      <c r="M9" s="7">
        <v>45971</v>
      </c>
      <c r="N9" s="46" t="str">
        <f t="shared" ref="N9:N28" si="2">IF(WEEKDAY(M9)=1,"日",IF(WEEKDAY(M9)=2,"月",IF(WEEKDAY(M9)=3,"火",IF(WEEKDAY(M9)=4,"水",IF(WEEKDAY(M9)=5,"木",IF(WEEKDAY(M9)=6,"金","土"))))))</f>
        <v>月</v>
      </c>
      <c r="O9" s="9"/>
      <c r="P9" s="44" t="str">
        <f>IF(O9="","　",SUM(E$9:E$28,J$9:J$28,O$9:O9))</f>
        <v>　</v>
      </c>
      <c r="Q9" s="50"/>
      <c r="Z9" s="1"/>
    </row>
    <row r="10" spans="2:35" ht="16.149999999999999" customHeight="1" x14ac:dyDescent="0.15">
      <c r="B10" s="49"/>
      <c r="C10" s="7">
        <v>45932</v>
      </c>
      <c r="D10" s="45" t="str">
        <f t="shared" si="0"/>
        <v>木</v>
      </c>
      <c r="E10" s="8"/>
      <c r="F10" s="43" t="str">
        <f>IF(E10="","　",SUM(E$9:E10))</f>
        <v>　</v>
      </c>
      <c r="G10" s="26"/>
      <c r="H10" s="7">
        <v>45952</v>
      </c>
      <c r="I10" s="45" t="str">
        <f t="shared" si="1"/>
        <v>水</v>
      </c>
      <c r="J10" s="9"/>
      <c r="K10" s="44" t="str">
        <f>IF(J10="","　",SUM(E$9:E$28,J$9:J10))</f>
        <v>　</v>
      </c>
      <c r="L10" s="26"/>
      <c r="M10" s="7">
        <v>45972</v>
      </c>
      <c r="N10" s="45" t="str">
        <f t="shared" si="2"/>
        <v>火</v>
      </c>
      <c r="O10" s="9"/>
      <c r="P10" s="44" t="str">
        <f>IF(O10="","　",SUM(E$9:E$28,J$9:J$28,O$9:O10))</f>
        <v>　</v>
      </c>
      <c r="Q10" s="50"/>
    </row>
    <row r="11" spans="2:35" ht="16.149999999999999" customHeight="1" x14ac:dyDescent="0.15">
      <c r="B11" s="49"/>
      <c r="C11" s="7">
        <v>45933</v>
      </c>
      <c r="D11" s="46" t="str">
        <f t="shared" si="0"/>
        <v>金</v>
      </c>
      <c r="E11" s="8"/>
      <c r="F11" s="43" t="str">
        <f>IF(E11="","　",SUM(E$9:E11))</f>
        <v>　</v>
      </c>
      <c r="G11" s="26"/>
      <c r="H11" s="7">
        <v>45953</v>
      </c>
      <c r="I11" s="45" t="str">
        <f t="shared" si="1"/>
        <v>木</v>
      </c>
      <c r="J11" s="9"/>
      <c r="K11" s="44" t="str">
        <f>IF(J11="","　",SUM(E$9:E$28,J$9:J11))</f>
        <v>　</v>
      </c>
      <c r="L11" s="26"/>
      <c r="M11" s="7">
        <v>45973</v>
      </c>
      <c r="N11" s="45" t="str">
        <f t="shared" si="2"/>
        <v>水</v>
      </c>
      <c r="O11" s="9"/>
      <c r="P11" s="44" t="str">
        <f>IF(O11="","　",SUM(E$9:E$28,J$9:J$28,O$9:O11))</f>
        <v>　</v>
      </c>
      <c r="Q11" s="50"/>
    </row>
    <row r="12" spans="2:35" ht="16.149999999999999" customHeight="1" x14ac:dyDescent="0.15">
      <c r="B12" s="49"/>
      <c r="C12" s="7">
        <v>45934</v>
      </c>
      <c r="D12" s="46" t="str">
        <f t="shared" si="0"/>
        <v>土</v>
      </c>
      <c r="E12" s="8"/>
      <c r="F12" s="43" t="str">
        <f>IF(E12="","　",SUM(E$9:E12))</f>
        <v>　</v>
      </c>
      <c r="G12" s="26"/>
      <c r="H12" s="7">
        <v>45954</v>
      </c>
      <c r="I12" s="45" t="str">
        <f t="shared" si="1"/>
        <v>金</v>
      </c>
      <c r="J12" s="9"/>
      <c r="K12" s="44" t="str">
        <f>IF(J12="","　",SUM(E$9:E$28,J$9:J12))</f>
        <v>　</v>
      </c>
      <c r="L12" s="26"/>
      <c r="M12" s="7">
        <v>45974</v>
      </c>
      <c r="N12" s="45" t="str">
        <f t="shared" si="2"/>
        <v>木</v>
      </c>
      <c r="O12" s="9"/>
      <c r="P12" s="44" t="str">
        <f>IF(O12="","　",SUM(E$9:E$28,J$9:J$28,O$9:O12))</f>
        <v>　</v>
      </c>
      <c r="Q12" s="50"/>
    </row>
    <row r="13" spans="2:35" ht="16.149999999999999" customHeight="1" x14ac:dyDescent="0.15">
      <c r="B13" s="49"/>
      <c r="C13" s="7">
        <v>45935</v>
      </c>
      <c r="D13" s="45" t="str">
        <f t="shared" si="0"/>
        <v>日</v>
      </c>
      <c r="E13" s="8"/>
      <c r="F13" s="43" t="str">
        <f>IF(E13="","　",SUM(E$9:E13))</f>
        <v>　</v>
      </c>
      <c r="G13" s="26"/>
      <c r="H13" s="7">
        <v>45955</v>
      </c>
      <c r="I13" s="45" t="str">
        <f t="shared" si="1"/>
        <v>土</v>
      </c>
      <c r="J13" s="9"/>
      <c r="K13" s="44" t="str">
        <f>IF(J13="","　",SUM(E$9:E$28,J$9:J13))</f>
        <v>　</v>
      </c>
      <c r="L13" s="26"/>
      <c r="M13" s="7">
        <v>45975</v>
      </c>
      <c r="N13" s="45" t="str">
        <f t="shared" si="2"/>
        <v>金</v>
      </c>
      <c r="O13" s="9"/>
      <c r="P13" s="44" t="str">
        <f>IF(O13="","　",SUM(E$9:E$28,J$9:J$28,O$9:O13))</f>
        <v>　</v>
      </c>
      <c r="Q13" s="50"/>
    </row>
    <row r="14" spans="2:35" ht="16.149999999999999" customHeight="1" x14ac:dyDescent="0.15">
      <c r="B14" s="49"/>
      <c r="C14" s="7">
        <v>45936</v>
      </c>
      <c r="D14" s="45" t="str">
        <f t="shared" si="0"/>
        <v>月</v>
      </c>
      <c r="E14" s="8"/>
      <c r="F14" s="43" t="str">
        <f>IF(E14="","　",SUM(E$9:E14))</f>
        <v>　</v>
      </c>
      <c r="G14" s="26"/>
      <c r="H14" s="7">
        <v>45956</v>
      </c>
      <c r="I14" s="45" t="str">
        <f t="shared" si="1"/>
        <v>日</v>
      </c>
      <c r="J14" s="9"/>
      <c r="K14" s="44" t="str">
        <f>IF(J14="","　",SUM(E$9:E$28,J$9:J14))</f>
        <v>　</v>
      </c>
      <c r="L14" s="26"/>
      <c r="M14" s="7">
        <v>45976</v>
      </c>
      <c r="N14" s="45" t="str">
        <f t="shared" si="2"/>
        <v>土</v>
      </c>
      <c r="O14" s="9"/>
      <c r="P14" s="44" t="str">
        <f>IF(O14="","　",SUM(E$9:E$28,J$9:J$28,O$9:O14))</f>
        <v>　</v>
      </c>
      <c r="Q14" s="50"/>
    </row>
    <row r="15" spans="2:35" ht="16.149999999999999" customHeight="1" x14ac:dyDescent="0.15">
      <c r="B15" s="49"/>
      <c r="C15" s="7">
        <v>45937</v>
      </c>
      <c r="D15" s="45" t="str">
        <f t="shared" si="0"/>
        <v>火</v>
      </c>
      <c r="E15" s="8"/>
      <c r="F15" s="43" t="str">
        <f>IF(E15="","　",SUM(E$9:E15))</f>
        <v>　</v>
      </c>
      <c r="G15" s="26"/>
      <c r="H15" s="7">
        <v>45957</v>
      </c>
      <c r="I15" s="46" t="str">
        <f t="shared" si="1"/>
        <v>月</v>
      </c>
      <c r="J15" s="9"/>
      <c r="K15" s="44" t="str">
        <f>IF(J15="","　",SUM(E$9:E$28,J$9:J15))</f>
        <v>　</v>
      </c>
      <c r="L15" s="26"/>
      <c r="M15" s="7">
        <v>45977</v>
      </c>
      <c r="N15" s="46" t="str">
        <f t="shared" si="2"/>
        <v>日</v>
      </c>
      <c r="O15" s="9"/>
      <c r="P15" s="44" t="str">
        <f>IF(O15="","　",SUM(E$9:E$28,J$9:J$28,O$9:O15))</f>
        <v>　</v>
      </c>
      <c r="Q15" s="50"/>
    </row>
    <row r="16" spans="2:35" ht="16.149999999999999" customHeight="1" x14ac:dyDescent="0.15">
      <c r="B16" s="49"/>
      <c r="C16" s="7">
        <v>45938</v>
      </c>
      <c r="D16" s="45" t="str">
        <f t="shared" si="0"/>
        <v>水</v>
      </c>
      <c r="E16" s="8"/>
      <c r="F16" s="43" t="str">
        <f>IF(E16="","　",SUM(E$9:E16))</f>
        <v>　</v>
      </c>
      <c r="G16" s="26"/>
      <c r="H16" s="7">
        <v>45958</v>
      </c>
      <c r="I16" s="46" t="str">
        <f t="shared" si="1"/>
        <v>火</v>
      </c>
      <c r="J16" s="9"/>
      <c r="K16" s="44" t="str">
        <f>IF(J16="","　",SUM(E$9:E$28,J$9:J16))</f>
        <v>　</v>
      </c>
      <c r="L16" s="26"/>
      <c r="M16" s="7">
        <v>45978</v>
      </c>
      <c r="N16" s="46" t="str">
        <f t="shared" si="2"/>
        <v>月</v>
      </c>
      <c r="O16" s="9"/>
      <c r="P16" s="44" t="str">
        <f>IF(O16="","　",SUM(E$9:E$28,J$9:J$28,O$9:O16))</f>
        <v>　</v>
      </c>
      <c r="Q16" s="50"/>
    </row>
    <row r="17" spans="2:32" ht="16.149999999999999" customHeight="1" x14ac:dyDescent="0.15">
      <c r="B17" s="49"/>
      <c r="C17" s="7">
        <v>45939</v>
      </c>
      <c r="D17" s="45" t="str">
        <f t="shared" si="0"/>
        <v>木</v>
      </c>
      <c r="E17" s="8"/>
      <c r="F17" s="43" t="str">
        <f>IF(E17="","　",SUM(E$9:E17))</f>
        <v>　</v>
      </c>
      <c r="G17" s="26"/>
      <c r="H17" s="7">
        <v>45959</v>
      </c>
      <c r="I17" s="45" t="str">
        <f t="shared" si="1"/>
        <v>水</v>
      </c>
      <c r="J17" s="9"/>
      <c r="K17" s="44" t="str">
        <f>IF(J17="","　",SUM(E$9:E$28,J$9:J17))</f>
        <v>　</v>
      </c>
      <c r="L17" s="26"/>
      <c r="M17" s="7">
        <v>45979</v>
      </c>
      <c r="N17" s="45" t="str">
        <f t="shared" si="2"/>
        <v>火</v>
      </c>
      <c r="O17" s="9"/>
      <c r="P17" s="44" t="str">
        <f>IF(O17="","　",SUM(E$9:E$28,J$9:J$28,O$9:O17))</f>
        <v>　</v>
      </c>
      <c r="Q17" s="50"/>
    </row>
    <row r="18" spans="2:32" ht="16.149999999999999" customHeight="1" x14ac:dyDescent="0.15">
      <c r="B18" s="49"/>
      <c r="C18" s="7">
        <v>45940</v>
      </c>
      <c r="D18" s="46" t="str">
        <f t="shared" si="0"/>
        <v>金</v>
      </c>
      <c r="E18" s="8"/>
      <c r="F18" s="43" t="str">
        <f>IF(E18="","　",SUM(E$9:E18))</f>
        <v>　</v>
      </c>
      <c r="G18" s="26"/>
      <c r="H18" s="7">
        <v>45960</v>
      </c>
      <c r="I18" s="45" t="str">
        <f t="shared" si="1"/>
        <v>木</v>
      </c>
      <c r="J18" s="9"/>
      <c r="K18" s="44" t="str">
        <f>IF(J18="","　",SUM(E$9:E$28,J$9:J18))</f>
        <v>　</v>
      </c>
      <c r="L18" s="26"/>
      <c r="M18" s="7">
        <v>45980</v>
      </c>
      <c r="N18" s="45" t="str">
        <f t="shared" si="2"/>
        <v>水</v>
      </c>
      <c r="O18" s="9"/>
      <c r="P18" s="44" t="str">
        <f>IF(O18="","　",SUM(E$9:E$28,J$9:J$28,O$9:O18))</f>
        <v>　</v>
      </c>
      <c r="Q18" s="50"/>
      <c r="Y18" s="10"/>
    </row>
    <row r="19" spans="2:32" ht="16.149999999999999" customHeight="1" x14ac:dyDescent="0.15">
      <c r="B19" s="49"/>
      <c r="C19" s="7">
        <v>45941</v>
      </c>
      <c r="D19" s="46" t="str">
        <f t="shared" si="0"/>
        <v>土</v>
      </c>
      <c r="E19" s="8"/>
      <c r="F19" s="43" t="str">
        <f>IF(E19="","　",SUM(E$9:E19))</f>
        <v>　</v>
      </c>
      <c r="G19" s="26"/>
      <c r="H19" s="7">
        <v>45961</v>
      </c>
      <c r="I19" s="45" t="str">
        <f t="shared" si="1"/>
        <v>金</v>
      </c>
      <c r="J19" s="9"/>
      <c r="K19" s="44" t="str">
        <f>IF(J19="","　",SUM(E$9:E$28,J$9:J19))</f>
        <v>　</v>
      </c>
      <c r="L19" s="26"/>
      <c r="M19" s="7">
        <v>45981</v>
      </c>
      <c r="N19" s="45" t="str">
        <f t="shared" si="2"/>
        <v>木</v>
      </c>
      <c r="O19" s="9"/>
      <c r="P19" s="44" t="str">
        <f>IF(O19="","　",SUM(E$9:E$28,J$9:J$28,O$9:O19))</f>
        <v>　</v>
      </c>
      <c r="Q19" s="50"/>
      <c r="Y19" s="10"/>
    </row>
    <row r="20" spans="2:32" ht="16.149999999999999" customHeight="1" x14ac:dyDescent="0.15">
      <c r="B20" s="49"/>
      <c r="C20" s="7">
        <v>45942</v>
      </c>
      <c r="D20" s="45" t="str">
        <f t="shared" si="0"/>
        <v>日</v>
      </c>
      <c r="E20" s="8"/>
      <c r="F20" s="43" t="str">
        <f>IF(E20="","　",SUM(E$9:E20))</f>
        <v>　</v>
      </c>
      <c r="G20" s="26"/>
      <c r="H20" s="7">
        <v>45962</v>
      </c>
      <c r="I20" s="45" t="str">
        <f t="shared" si="1"/>
        <v>土</v>
      </c>
      <c r="J20" s="9"/>
      <c r="K20" s="44" t="str">
        <f>IF(J20="","　",SUM(E$9:E$28,J$9:J20))</f>
        <v>　</v>
      </c>
      <c r="L20" s="26"/>
      <c r="M20" s="7">
        <v>45982</v>
      </c>
      <c r="N20" s="45" t="str">
        <f t="shared" si="2"/>
        <v>金</v>
      </c>
      <c r="O20" s="9"/>
      <c r="P20" s="44" t="str">
        <f>IF(O20="","　",SUM(E$9:E$28,J$9:J$28,O$9:O20))</f>
        <v>　</v>
      </c>
      <c r="Q20" s="50"/>
    </row>
    <row r="21" spans="2:32" ht="16.149999999999999" customHeight="1" x14ac:dyDescent="0.15">
      <c r="B21" s="49"/>
      <c r="C21" s="7">
        <v>45943</v>
      </c>
      <c r="D21" s="45" t="str">
        <f t="shared" si="0"/>
        <v>月</v>
      </c>
      <c r="E21" s="8"/>
      <c r="F21" s="43" t="str">
        <f>IF(E21="","　",SUM(E$9:E21))</f>
        <v>　</v>
      </c>
      <c r="G21" s="26"/>
      <c r="H21" s="7">
        <v>45963</v>
      </c>
      <c r="I21" s="45" t="str">
        <f t="shared" si="1"/>
        <v>日</v>
      </c>
      <c r="J21" s="9"/>
      <c r="K21" s="44" t="str">
        <f>IF(J21="","　",SUM(E$9:E$28,J$9:J21))</f>
        <v>　</v>
      </c>
      <c r="L21" s="26"/>
      <c r="M21" s="7">
        <v>45983</v>
      </c>
      <c r="N21" s="45" t="str">
        <f t="shared" si="2"/>
        <v>土</v>
      </c>
      <c r="O21" s="9"/>
      <c r="P21" s="44" t="str">
        <f>IF(O21="","　",SUM(E$9:E$28,J$9:J$28,O$9:O21))</f>
        <v>　</v>
      </c>
      <c r="Q21" s="50"/>
    </row>
    <row r="22" spans="2:32" ht="16.149999999999999" customHeight="1" x14ac:dyDescent="0.15">
      <c r="B22" s="49"/>
      <c r="C22" s="7">
        <v>45944</v>
      </c>
      <c r="D22" s="45" t="str">
        <f t="shared" si="0"/>
        <v>火</v>
      </c>
      <c r="E22" s="8"/>
      <c r="F22" s="43" t="str">
        <f>IF(E22="","　",SUM(E$9:E22))</f>
        <v>　</v>
      </c>
      <c r="G22" s="26"/>
      <c r="H22" s="7">
        <v>45964</v>
      </c>
      <c r="I22" s="46" t="str">
        <f t="shared" si="1"/>
        <v>月</v>
      </c>
      <c r="J22" s="9"/>
      <c r="K22" s="44" t="str">
        <f>IF(J22="","　",SUM(E$9:E$28,J$9:J22))</f>
        <v>　</v>
      </c>
      <c r="L22" s="26"/>
      <c r="M22" s="7">
        <v>45984</v>
      </c>
      <c r="N22" s="46" t="str">
        <f t="shared" si="2"/>
        <v>日</v>
      </c>
      <c r="O22" s="9"/>
      <c r="P22" s="44" t="str">
        <f>IF(O22="","　",SUM(E$9:E$28,J$9:J$28,O$9:O22))</f>
        <v>　</v>
      </c>
      <c r="Q22" s="50"/>
    </row>
    <row r="23" spans="2:32" ht="16.149999999999999" customHeight="1" x14ac:dyDescent="0.15">
      <c r="B23" s="49"/>
      <c r="C23" s="7">
        <v>45945</v>
      </c>
      <c r="D23" s="45" t="str">
        <f t="shared" si="0"/>
        <v>水</v>
      </c>
      <c r="E23" s="8"/>
      <c r="F23" s="43" t="str">
        <f>IF(E23="","　",SUM(E$9:E23))</f>
        <v>　</v>
      </c>
      <c r="G23" s="26"/>
      <c r="H23" s="7">
        <v>45965</v>
      </c>
      <c r="I23" s="46" t="str">
        <f t="shared" si="1"/>
        <v>火</v>
      </c>
      <c r="J23" s="9"/>
      <c r="K23" s="44" t="str">
        <f>IF(J23="","　",SUM(E$9:E$28,J$9:J23))</f>
        <v>　</v>
      </c>
      <c r="L23" s="26"/>
      <c r="M23" s="7">
        <v>45985</v>
      </c>
      <c r="N23" s="46" t="str">
        <f t="shared" si="2"/>
        <v>月</v>
      </c>
      <c r="O23" s="9"/>
      <c r="P23" s="44" t="str">
        <f>IF(O23="","　",SUM(E$9:E$28,J$9:J$28,O$9:O23))</f>
        <v>　</v>
      </c>
      <c r="Q23" s="50"/>
    </row>
    <row r="24" spans="2:32" ht="16.149999999999999" customHeight="1" x14ac:dyDescent="0.15">
      <c r="B24" s="49"/>
      <c r="C24" s="7">
        <v>45946</v>
      </c>
      <c r="D24" s="45" t="str">
        <f t="shared" si="0"/>
        <v>木</v>
      </c>
      <c r="E24" s="8"/>
      <c r="F24" s="43" t="str">
        <f>IF(E24="","　",SUM(E$9:E24))</f>
        <v>　</v>
      </c>
      <c r="G24" s="26"/>
      <c r="H24" s="7">
        <v>45966</v>
      </c>
      <c r="I24" s="45" t="str">
        <f t="shared" si="1"/>
        <v>水</v>
      </c>
      <c r="J24" s="9"/>
      <c r="K24" s="44" t="str">
        <f>IF(J24="","　",SUM(E$9:E$28,J$9:J24))</f>
        <v>　</v>
      </c>
      <c r="L24" s="26"/>
      <c r="M24" s="7">
        <v>45986</v>
      </c>
      <c r="N24" s="45" t="str">
        <f t="shared" si="2"/>
        <v>火</v>
      </c>
      <c r="O24" s="9"/>
      <c r="P24" s="44" t="str">
        <f>IF(O24="","　",SUM(E$9:E$28,J$9:J$28,O$9:O24))</f>
        <v>　</v>
      </c>
      <c r="Q24" s="50"/>
    </row>
    <row r="25" spans="2:32" ht="16.149999999999999" customHeight="1" x14ac:dyDescent="0.15">
      <c r="B25" s="49"/>
      <c r="C25" s="7">
        <v>45947</v>
      </c>
      <c r="D25" s="46" t="str">
        <f t="shared" si="0"/>
        <v>金</v>
      </c>
      <c r="E25" s="8"/>
      <c r="F25" s="43" t="str">
        <f>IF(E25="","　",SUM(E$9:E25))</f>
        <v>　</v>
      </c>
      <c r="G25" s="26"/>
      <c r="H25" s="7">
        <v>45967</v>
      </c>
      <c r="I25" s="45" t="str">
        <f t="shared" si="1"/>
        <v>木</v>
      </c>
      <c r="J25" s="9"/>
      <c r="K25" s="44" t="str">
        <f>IF(J25="","　",SUM(E$9:E$28,J$9:J25))</f>
        <v>　</v>
      </c>
      <c r="L25" s="26"/>
      <c r="M25" s="7">
        <v>45987</v>
      </c>
      <c r="N25" s="45" t="str">
        <f t="shared" si="2"/>
        <v>水</v>
      </c>
      <c r="O25" s="9"/>
      <c r="P25" s="44" t="str">
        <f>IF(O25="","　",SUM(E$9:E$28,J$9:J$28,O$9:O25))</f>
        <v>　</v>
      </c>
      <c r="Q25" s="50"/>
    </row>
    <row r="26" spans="2:32" ht="16.149999999999999" customHeight="1" x14ac:dyDescent="0.15">
      <c r="B26" s="49"/>
      <c r="C26" s="7">
        <v>45948</v>
      </c>
      <c r="D26" s="46" t="str">
        <f t="shared" si="0"/>
        <v>土</v>
      </c>
      <c r="E26" s="8"/>
      <c r="F26" s="43" t="str">
        <f>IF(E26="","　",SUM(E$9:E26))</f>
        <v>　</v>
      </c>
      <c r="G26" s="26"/>
      <c r="H26" s="7">
        <v>45968</v>
      </c>
      <c r="I26" s="45" t="str">
        <f t="shared" si="1"/>
        <v>金</v>
      </c>
      <c r="J26" s="9"/>
      <c r="K26" s="44" t="str">
        <f>IF(J26="","　",SUM(E$9:E$28,J$9:J26))</f>
        <v>　</v>
      </c>
      <c r="L26" s="26"/>
      <c r="M26" s="7">
        <v>45988</v>
      </c>
      <c r="N26" s="45" t="str">
        <f t="shared" si="2"/>
        <v>木</v>
      </c>
      <c r="O26" s="9"/>
      <c r="P26" s="44" t="str">
        <f>IF(O26="","　",SUM(E$9:E$28,J$9:J$28,O$9:O26))</f>
        <v>　</v>
      </c>
      <c r="Q26" s="50"/>
    </row>
    <row r="27" spans="2:32" ht="16.149999999999999" customHeight="1" x14ac:dyDescent="0.15">
      <c r="B27" s="49"/>
      <c r="C27" s="7">
        <v>45949</v>
      </c>
      <c r="D27" s="45" t="str">
        <f t="shared" si="0"/>
        <v>日</v>
      </c>
      <c r="E27" s="8"/>
      <c r="F27" s="43" t="str">
        <f>IF(E27="","　",SUM(E$9:E27))</f>
        <v>　</v>
      </c>
      <c r="G27" s="26"/>
      <c r="H27" s="7">
        <v>45969</v>
      </c>
      <c r="I27" s="45" t="str">
        <f t="shared" si="1"/>
        <v>土</v>
      </c>
      <c r="J27" s="9"/>
      <c r="K27" s="44" t="str">
        <f>IF(J27="","　",SUM(E$9:E$28,J$9:J27))</f>
        <v>　</v>
      </c>
      <c r="L27" s="26"/>
      <c r="M27" s="7">
        <v>45989</v>
      </c>
      <c r="N27" s="45" t="str">
        <f t="shared" si="2"/>
        <v>金</v>
      </c>
      <c r="O27" s="9"/>
      <c r="P27" s="44" t="str">
        <f>IF(O27="","　",SUM(E$9:E$28,J$9:J$28,O$9:O27))</f>
        <v>　</v>
      </c>
      <c r="Q27" s="50"/>
    </row>
    <row r="28" spans="2:32" ht="16.149999999999999" customHeight="1" x14ac:dyDescent="0.15">
      <c r="B28" s="49"/>
      <c r="C28" s="7">
        <v>45950</v>
      </c>
      <c r="D28" s="45" t="str">
        <f t="shared" si="0"/>
        <v>月</v>
      </c>
      <c r="E28" s="8"/>
      <c r="F28" s="43" t="str">
        <f>IF(E28="","　",SUM(E$9:E28))</f>
        <v>　</v>
      </c>
      <c r="G28" s="26"/>
      <c r="H28" s="7">
        <v>45970</v>
      </c>
      <c r="I28" s="45" t="str">
        <f t="shared" si="1"/>
        <v>日</v>
      </c>
      <c r="J28" s="9"/>
      <c r="K28" s="44" t="str">
        <f>IF(J28="","　",SUM(E$9:E$28,J$9:J28))</f>
        <v>　</v>
      </c>
      <c r="L28" s="26"/>
      <c r="M28" s="7">
        <v>45990</v>
      </c>
      <c r="N28" s="45" t="str">
        <f t="shared" si="2"/>
        <v>土</v>
      </c>
      <c r="O28" s="9"/>
      <c r="P28" s="44" t="str">
        <f>IF(O28="","　",SUM(E$9:E$28,J$9:J$28,O$9:O28))</f>
        <v>　</v>
      </c>
      <c r="Q28" s="50"/>
    </row>
    <row r="29" spans="2:32" ht="9" customHeight="1" x14ac:dyDescent="0.15">
      <c r="B29" s="49"/>
      <c r="C29" s="11"/>
      <c r="D29" s="12"/>
      <c r="E29" s="13"/>
      <c r="F29" s="14"/>
      <c r="G29" s="15"/>
      <c r="H29" s="16"/>
      <c r="I29" s="12"/>
      <c r="J29" s="17"/>
      <c r="K29" s="18"/>
      <c r="L29" s="15"/>
      <c r="M29" s="19"/>
      <c r="N29" s="20"/>
      <c r="O29" s="21"/>
      <c r="P29" s="22"/>
      <c r="Q29" s="50"/>
    </row>
    <row r="30" spans="2:32" ht="15.6" customHeight="1" x14ac:dyDescent="0.15">
      <c r="B30" s="49"/>
      <c r="C30" s="23"/>
      <c r="D30" s="20"/>
      <c r="E30" s="24"/>
      <c r="F30" s="25"/>
      <c r="G30" s="26"/>
      <c r="H30" s="23"/>
      <c r="I30" s="27"/>
      <c r="J30" s="28"/>
      <c r="K30" s="25"/>
      <c r="L30" s="26"/>
      <c r="M30" s="108" t="s">
        <v>24</v>
      </c>
      <c r="N30" s="108"/>
      <c r="O30" s="108"/>
      <c r="P30" s="72">
        <f>SUM(E9:E28,J9:J28,O9:O28)</f>
        <v>0</v>
      </c>
      <c r="Q30" s="50"/>
    </row>
    <row r="31" spans="2:32" ht="16.149999999999999" customHeight="1" x14ac:dyDescent="0.15">
      <c r="B31" s="49"/>
      <c r="L31" s="26"/>
      <c r="M31" s="108" t="s">
        <v>26</v>
      </c>
      <c r="N31" s="108"/>
      <c r="O31" s="108"/>
      <c r="P31" s="72">
        <f>ROUNDUP((P30/60),1)</f>
        <v>0</v>
      </c>
      <c r="Q31" s="50"/>
      <c r="AF31" s="29"/>
    </row>
    <row r="32" spans="2:32" ht="9" customHeight="1" x14ac:dyDescent="0.15">
      <c r="B32" s="49"/>
      <c r="L32" s="25"/>
      <c r="M32" s="25"/>
      <c r="N32" s="25"/>
      <c r="O32" s="25"/>
      <c r="P32" s="30"/>
      <c r="Q32" s="50"/>
      <c r="AF32" s="29"/>
    </row>
    <row r="33" spans="2:32" ht="16.149999999999999" customHeight="1" x14ac:dyDescent="0.15">
      <c r="B33" s="49"/>
      <c r="C33" s="97" t="s">
        <v>32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50"/>
      <c r="AF33" s="29"/>
    </row>
    <row r="34" spans="2:32" ht="16.149999999999999" customHeight="1" x14ac:dyDescent="0.15">
      <c r="B34" s="49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50"/>
      <c r="AF34" s="29"/>
    </row>
    <row r="35" spans="2:32" ht="16.149999999999999" customHeight="1" x14ac:dyDescent="0.15">
      <c r="B35" s="49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50"/>
      <c r="AF35" s="29"/>
    </row>
    <row r="36" spans="2:32" ht="16.149999999999999" customHeight="1" x14ac:dyDescent="0.15">
      <c r="B36" s="49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50"/>
      <c r="AF36" s="29"/>
    </row>
    <row r="37" spans="2:32" ht="16.149999999999999" customHeight="1" x14ac:dyDescent="0.15">
      <c r="B37" s="49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50"/>
      <c r="Z37" s="5"/>
    </row>
    <row r="38" spans="2:32" ht="16.149999999999999" customHeight="1" x14ac:dyDescent="0.15">
      <c r="B38" s="49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50"/>
      <c r="Z38" s="5"/>
      <c r="AA38" s="5"/>
    </row>
    <row r="39" spans="2:32" ht="16.149999999999999" customHeight="1" x14ac:dyDescent="0.15">
      <c r="B39" s="4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0"/>
      <c r="Z39" s="5"/>
      <c r="AA39" s="5"/>
      <c r="AF39" s="29"/>
    </row>
    <row r="40" spans="2:32" ht="16.149999999999999" customHeight="1" thickBot="1" x14ac:dyDescent="0.2">
      <c r="B40" s="49"/>
      <c r="C40" s="52"/>
      <c r="D40" s="53"/>
      <c r="E40" s="53"/>
      <c r="F40" s="53"/>
      <c r="G40" s="53"/>
      <c r="H40" s="5"/>
      <c r="I40" s="5"/>
      <c r="J40" s="5"/>
      <c r="K40" s="5"/>
      <c r="L40" s="5"/>
      <c r="M40" s="5"/>
      <c r="N40" s="5"/>
      <c r="O40" s="5"/>
      <c r="P40" s="5"/>
      <c r="Q40" s="50"/>
      <c r="T40" s="31"/>
      <c r="Z40" s="5"/>
      <c r="AA40" s="5"/>
      <c r="AF40" s="29"/>
    </row>
    <row r="41" spans="2:32" ht="16.149999999999999" customHeight="1" thickTop="1" thickBot="1" x14ac:dyDescent="0.2">
      <c r="B41" s="49"/>
      <c r="D41" s="109" t="s">
        <v>0</v>
      </c>
      <c r="E41" s="110"/>
      <c r="F41" s="54" t="s">
        <v>1</v>
      </c>
      <c r="G41" s="111" t="s">
        <v>23</v>
      </c>
      <c r="H41" s="112"/>
      <c r="I41" s="113"/>
      <c r="P41" s="5"/>
      <c r="Q41" s="50"/>
      <c r="S41" s="32"/>
      <c r="Z41" s="5"/>
      <c r="AA41" s="5"/>
    </row>
    <row r="42" spans="2:32" ht="16.149999999999999" customHeight="1" thickTop="1" x14ac:dyDescent="0.15">
      <c r="B42" s="49"/>
      <c r="D42" s="66" t="s">
        <v>34</v>
      </c>
      <c r="E42" s="67"/>
      <c r="F42" s="55" t="s">
        <v>4</v>
      </c>
      <c r="G42" s="114" t="s">
        <v>9</v>
      </c>
      <c r="H42" s="114"/>
      <c r="I42" s="115"/>
      <c r="Q42" s="50"/>
      <c r="S42" s="32"/>
      <c r="Z42" s="5"/>
      <c r="AA42" s="5"/>
    </row>
    <row r="43" spans="2:32" ht="16.149999999999999" customHeight="1" x14ac:dyDescent="0.15">
      <c r="B43" s="49"/>
      <c r="D43" s="68" t="s">
        <v>35</v>
      </c>
      <c r="E43" s="69"/>
      <c r="F43" s="56" t="s">
        <v>19</v>
      </c>
      <c r="G43" s="91" t="s">
        <v>6</v>
      </c>
      <c r="H43" s="91"/>
      <c r="I43" s="92"/>
      <c r="K43" s="63" t="s">
        <v>16</v>
      </c>
      <c r="L43" s="60"/>
      <c r="M43" s="60"/>
      <c r="N43" s="60"/>
      <c r="O43" s="60"/>
      <c r="P43" s="5"/>
      <c r="Q43" s="50"/>
      <c r="S43" s="32"/>
      <c r="Z43" s="33"/>
      <c r="AA43" s="5"/>
    </row>
    <row r="44" spans="2:32" ht="16.149999999999999" customHeight="1" x14ac:dyDescent="0.15">
      <c r="B44" s="49"/>
      <c r="D44" s="68" t="s">
        <v>36</v>
      </c>
      <c r="E44" s="69"/>
      <c r="F44" s="56" t="s">
        <v>3</v>
      </c>
      <c r="G44" s="91" t="s">
        <v>20</v>
      </c>
      <c r="H44" s="91"/>
      <c r="I44" s="92"/>
      <c r="K44" s="61" t="s">
        <v>29</v>
      </c>
      <c r="L44" s="60"/>
      <c r="M44" s="60"/>
      <c r="N44" s="60"/>
      <c r="O44" s="60"/>
      <c r="P44" s="5"/>
      <c r="Q44" s="50"/>
      <c r="S44" s="32"/>
      <c r="AB44" s="29"/>
      <c r="AD44" s="29"/>
    </row>
    <row r="45" spans="2:32" ht="16.149999999999999" customHeight="1" x14ac:dyDescent="0.15">
      <c r="B45" s="49"/>
      <c r="D45" s="68" t="s">
        <v>37</v>
      </c>
      <c r="E45" s="69"/>
      <c r="F45" s="56" t="s">
        <v>3</v>
      </c>
      <c r="G45" s="91" t="s">
        <v>21</v>
      </c>
      <c r="H45" s="91"/>
      <c r="I45" s="92"/>
      <c r="K45" s="90" t="s">
        <v>33</v>
      </c>
      <c r="L45" s="60"/>
      <c r="M45" s="60"/>
      <c r="N45" s="60"/>
      <c r="O45" s="60"/>
      <c r="P45" s="5"/>
      <c r="Q45" s="50"/>
      <c r="S45" s="32"/>
      <c r="AA45" s="29"/>
      <c r="AB45" s="29"/>
      <c r="AC45" s="29"/>
      <c r="AD45" s="29"/>
      <c r="AE45" s="34"/>
    </row>
    <row r="46" spans="2:32" ht="16.149999999999999" customHeight="1" x14ac:dyDescent="0.15">
      <c r="B46" s="49"/>
      <c r="D46" s="68" t="s">
        <v>38</v>
      </c>
      <c r="E46" s="69"/>
      <c r="F46" s="56" t="s">
        <v>3</v>
      </c>
      <c r="G46" s="91" t="s">
        <v>6</v>
      </c>
      <c r="H46" s="91"/>
      <c r="I46" s="92"/>
      <c r="P46" s="5"/>
      <c r="Q46" s="50"/>
      <c r="R46" s="35"/>
      <c r="AB46" s="29"/>
      <c r="AC46" s="29"/>
      <c r="AD46" s="29"/>
      <c r="AE46" s="34"/>
      <c r="AF46" s="29"/>
    </row>
    <row r="47" spans="2:32" ht="16.149999999999999" customHeight="1" x14ac:dyDescent="0.15">
      <c r="B47" s="49"/>
      <c r="D47" s="68" t="s">
        <v>39</v>
      </c>
      <c r="E47" s="69"/>
      <c r="F47" s="57" t="s">
        <v>3</v>
      </c>
      <c r="G47" s="91" t="s">
        <v>8</v>
      </c>
      <c r="H47" s="91"/>
      <c r="I47" s="92"/>
      <c r="K47" s="59" t="s">
        <v>17</v>
      </c>
      <c r="L47" s="60"/>
      <c r="M47" s="60"/>
      <c r="N47" s="60"/>
      <c r="O47" s="60"/>
      <c r="P47" s="5"/>
      <c r="Q47" s="50"/>
      <c r="S47" s="36"/>
      <c r="AB47" s="29"/>
      <c r="AC47" s="29"/>
      <c r="AD47" s="29"/>
      <c r="AE47" s="34"/>
      <c r="AF47" s="29"/>
    </row>
    <row r="48" spans="2:32" ht="16.149999999999999" customHeight="1" x14ac:dyDescent="0.15">
      <c r="B48" s="51"/>
      <c r="D48" s="68" t="s">
        <v>40</v>
      </c>
      <c r="E48" s="69"/>
      <c r="F48" s="56" t="s">
        <v>2</v>
      </c>
      <c r="G48" s="91" t="s">
        <v>5</v>
      </c>
      <c r="H48" s="91"/>
      <c r="I48" s="92"/>
      <c r="K48" s="106" t="s">
        <v>31</v>
      </c>
      <c r="L48" s="106"/>
      <c r="M48" s="106"/>
      <c r="N48" s="106"/>
      <c r="O48" s="105" t="s">
        <v>22</v>
      </c>
      <c r="P48" s="64"/>
      <c r="Q48" s="50"/>
      <c r="S48" s="36"/>
      <c r="AB48" s="29"/>
      <c r="AC48" s="29"/>
      <c r="AD48" s="29"/>
      <c r="AE48" s="34"/>
    </row>
    <row r="49" spans="2:31" ht="16.149999999999999" customHeight="1" x14ac:dyDescent="0.15">
      <c r="B49" s="49"/>
      <c r="D49" s="68" t="s">
        <v>41</v>
      </c>
      <c r="E49" s="69"/>
      <c r="F49" s="56" t="s">
        <v>2</v>
      </c>
      <c r="G49" s="91" t="s">
        <v>5</v>
      </c>
      <c r="H49" s="91"/>
      <c r="I49" s="92"/>
      <c r="K49" s="106" t="s">
        <v>30</v>
      </c>
      <c r="L49" s="106"/>
      <c r="M49" s="106"/>
      <c r="N49" s="106"/>
      <c r="O49" s="105"/>
      <c r="P49" s="64"/>
      <c r="Q49" s="50"/>
      <c r="S49" s="38"/>
      <c r="AB49" s="29"/>
      <c r="AC49" s="29"/>
      <c r="AD49" s="29"/>
      <c r="AE49" s="34"/>
    </row>
    <row r="50" spans="2:31" ht="16.149999999999999" customHeight="1" x14ac:dyDescent="0.15">
      <c r="B50" s="49"/>
      <c r="D50" s="68" t="s">
        <v>42</v>
      </c>
      <c r="E50" s="69"/>
      <c r="F50" s="55" t="s">
        <v>2</v>
      </c>
      <c r="G50" s="91" t="s">
        <v>8</v>
      </c>
      <c r="H50" s="91"/>
      <c r="I50" s="92"/>
      <c r="J50" s="5"/>
      <c r="K50" s="62" t="s">
        <v>45</v>
      </c>
      <c r="L50" s="61"/>
      <c r="M50" s="61"/>
      <c r="N50" s="61"/>
      <c r="O50" s="61"/>
      <c r="P50" s="10"/>
      <c r="Q50" s="50"/>
      <c r="S50" s="36"/>
      <c r="AB50" s="29"/>
      <c r="AC50" s="39"/>
      <c r="AD50" s="29"/>
      <c r="AE50" s="34"/>
    </row>
    <row r="51" spans="2:31" ht="16.149999999999999" customHeight="1" x14ac:dyDescent="0.15">
      <c r="B51" s="49"/>
      <c r="D51" s="68" t="s">
        <v>43</v>
      </c>
      <c r="E51" s="69"/>
      <c r="F51" s="56" t="s">
        <v>2</v>
      </c>
      <c r="G51" s="91" t="s">
        <v>5</v>
      </c>
      <c r="H51" s="91"/>
      <c r="I51" s="92"/>
      <c r="J51" s="5"/>
      <c r="K51" s="5"/>
      <c r="L51" s="37"/>
      <c r="M51" s="5"/>
      <c r="N51" s="5"/>
      <c r="O51" s="37"/>
      <c r="P51" s="37"/>
      <c r="Q51" s="50"/>
      <c r="AB51" s="29"/>
      <c r="AD51" s="29"/>
      <c r="AE51" s="34"/>
    </row>
    <row r="52" spans="2:31" ht="16.149999999999999" customHeight="1" thickBot="1" x14ac:dyDescent="0.2">
      <c r="B52" s="49"/>
      <c r="D52" s="70" t="s">
        <v>44</v>
      </c>
      <c r="E52" s="71"/>
      <c r="F52" s="58" t="s">
        <v>2</v>
      </c>
      <c r="G52" s="93" t="s">
        <v>7</v>
      </c>
      <c r="H52" s="93"/>
      <c r="I52" s="94"/>
      <c r="J52" s="5"/>
      <c r="K52" s="5"/>
      <c r="L52" s="37"/>
      <c r="M52" s="5"/>
      <c r="N52" s="5"/>
      <c r="O52" s="40"/>
      <c r="P52" s="40"/>
      <c r="Q52" s="50"/>
      <c r="AB52" s="29"/>
      <c r="AD52" s="29"/>
      <c r="AE52" s="34"/>
    </row>
    <row r="53" spans="2:31" ht="16.149999999999999" customHeight="1" thickTop="1" x14ac:dyDescent="0.15">
      <c r="B53" s="82"/>
      <c r="C53" s="83"/>
      <c r="D53" s="84" t="s">
        <v>10</v>
      </c>
      <c r="E53" s="85"/>
      <c r="F53" s="85"/>
      <c r="G53" s="86"/>
      <c r="H53" s="83"/>
      <c r="I53" s="87"/>
      <c r="J53" s="83"/>
      <c r="K53" s="83"/>
      <c r="L53" s="88"/>
      <c r="M53" s="83"/>
      <c r="N53" s="83"/>
      <c r="O53" s="88"/>
      <c r="P53" s="88"/>
      <c r="Q53" s="89"/>
      <c r="AB53" s="29"/>
      <c r="AC53" s="29"/>
      <c r="AD53" s="29"/>
      <c r="AE53" s="34"/>
    </row>
    <row r="54" spans="2:31" ht="15" customHeight="1" x14ac:dyDescent="0.15">
      <c r="R54" s="4"/>
      <c r="T54" s="41"/>
      <c r="U54" s="42"/>
      <c r="W54" s="35"/>
    </row>
  </sheetData>
  <sheetProtection password="CE28" sheet="1" formatCells="0"/>
  <customSheetViews>
    <customSheetView guid="{ECA9E513-2415-4BDA-A374-0E0CF49BCDA8}" showGridLines="0">
      <selection activeCell="M1" sqref="M1:Q1"/>
      <pageMargins left="0.31496062992125984" right="7.874015748031496E-2" top="3.937007874015748E-2" bottom="3.937007874015748E-2" header="0" footer="0"/>
      <pageSetup paperSize="9" orientation="portrait" r:id="rId1"/>
    </customSheetView>
  </customSheetViews>
  <mergeCells count="31">
    <mergeCell ref="M6:P7"/>
    <mergeCell ref="O48:O49"/>
    <mergeCell ref="K48:N48"/>
    <mergeCell ref="K49:N49"/>
    <mergeCell ref="C35:P38"/>
    <mergeCell ref="G47:I47"/>
    <mergeCell ref="G48:I48"/>
    <mergeCell ref="G49:I49"/>
    <mergeCell ref="M8:N8"/>
    <mergeCell ref="M31:O31"/>
    <mergeCell ref="M30:O30"/>
    <mergeCell ref="D41:E41"/>
    <mergeCell ref="G41:I41"/>
    <mergeCell ref="G42:I42"/>
    <mergeCell ref="G43:I43"/>
    <mergeCell ref="G44:I44"/>
    <mergeCell ref="E3:J3"/>
    <mergeCell ref="I4:J4"/>
    <mergeCell ref="G4:H4"/>
    <mergeCell ref="E5:J5"/>
    <mergeCell ref="C3:D3"/>
    <mergeCell ref="C5:D5"/>
    <mergeCell ref="C4:D4"/>
    <mergeCell ref="G50:I50"/>
    <mergeCell ref="G51:I51"/>
    <mergeCell ref="G52:I52"/>
    <mergeCell ref="C8:D8"/>
    <mergeCell ref="H8:I8"/>
    <mergeCell ref="C33:P34"/>
    <mergeCell ref="G45:I45"/>
    <mergeCell ref="G46:I46"/>
  </mergeCells>
  <phoneticPr fontId="2"/>
  <conditionalFormatting sqref="P30:P31">
    <cfRule type="cellIs" dxfId="0" priority="1" operator="equal">
      <formula>0</formula>
    </cfRule>
  </conditionalFormatting>
  <pageMargins left="0.39370078740157483" right="0.19685039370078741" top="0.19685039370078741" bottom="0.19685039370078741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</vt:lpstr>
      <vt:lpstr>記録!Print_Area</vt:lpstr>
    </vt:vector>
  </TitlesOfParts>
  <Company>NOF-NET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AH100615</dc:creator>
  <cp:lastModifiedBy>千葉 有希子</cp:lastModifiedBy>
  <cp:lastPrinted>2024-08-26T23:53:28Z</cp:lastPrinted>
  <dcterms:created xsi:type="dcterms:W3CDTF">2008-08-28T05:16:21Z</dcterms:created>
  <dcterms:modified xsi:type="dcterms:W3CDTF">2025-08-13T05:16:01Z</dcterms:modified>
</cp:coreProperties>
</file>